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Davy\Dropbox\Broodjes Royaal\Orderforms\"/>
    </mc:Choice>
  </mc:AlternateContent>
  <xr:revisionPtr revIDLastSave="0" documentId="13_ncr:1_{3B41D825-4656-4212-8FAC-F6A667EBF735}" xr6:coauthVersionLast="43" xr6:coauthVersionMax="43" xr10:uidLastSave="{00000000-0000-0000-0000-000000000000}"/>
  <workbookProtection workbookAlgorithmName="SHA-512" workbookHashValue="Ezrka9Ux3btnezMji/WBXTLtBCQrAUFpImNUqmRIwk0yjvqgR6+PzX7STBZdQ8S3FzcR87JtrUpqBR+z476JRA==" workbookSaltValue="jW09FMpCVfTJvwwIFqR3lA==" workbookSpinCount="100000" lockStructure="1"/>
  <bookViews>
    <workbookView xWindow="-120" yWindow="-120" windowWidth="29040" windowHeight="15840" xr2:uid="{00000000-000D-0000-FFFF-FFFF00000000}"/>
  </bookViews>
  <sheets>
    <sheet name="Bestelformulier mini broodjes" sheetId="1" r:id="rId1"/>
  </sheets>
  <definedNames>
    <definedName name="_xlnm.Print_Area" localSheetId="0">'Bestelformulier mini broodjes'!$A$1:$G$57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I36" i="1"/>
  <c r="J44" i="1" l="1"/>
  <c r="K36" i="1"/>
  <c r="J41" i="1" s="1"/>
  <c r="D53" i="1" s="1"/>
  <c r="K39" i="1"/>
  <c r="K38" i="1"/>
  <c r="G35" i="1" l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50" i="1" l="1"/>
  <c r="G51" i="1"/>
  <c r="G46" i="1"/>
  <c r="G39" i="1"/>
  <c r="G36" i="1"/>
  <c r="G40" i="1"/>
  <c r="G41" i="1"/>
  <c r="G42" i="1"/>
  <c r="G43" i="1"/>
  <c r="G44" i="1"/>
  <c r="G45" i="1"/>
  <c r="G47" i="1"/>
  <c r="G48" i="1"/>
  <c r="G49" i="1"/>
  <c r="G57" i="1" l="1"/>
  <c r="G55" i="1" s="1"/>
  <c r="G56" i="1" l="1"/>
</calcChain>
</file>

<file path=xl/sharedStrings.xml><?xml version="1.0" encoding="utf-8"?>
<sst xmlns="http://schemas.openxmlformats.org/spreadsheetml/2006/main" count="87" uniqueCount="77">
  <si>
    <t>Broodjes Royaal BVBA</t>
  </si>
  <si>
    <t>Aantal</t>
  </si>
  <si>
    <t>Opmerking</t>
  </si>
  <si>
    <t xml:space="preserve">Kaas </t>
  </si>
  <si>
    <t>Ham</t>
  </si>
  <si>
    <t>Kaas en ham</t>
  </si>
  <si>
    <t>Kaas hawai</t>
  </si>
  <si>
    <t>Ham hawai</t>
  </si>
  <si>
    <t>Aardappelsalade</t>
  </si>
  <si>
    <t>Martino</t>
  </si>
  <si>
    <t>Martino bicky</t>
  </si>
  <si>
    <t>Tonijnsalade</t>
  </si>
  <si>
    <t>Tonijntino</t>
  </si>
  <si>
    <t>Italiaanse ham</t>
  </si>
  <si>
    <t>Italiaanse ham en kruidenkaas</t>
  </si>
  <si>
    <t>Brie en honing</t>
  </si>
  <si>
    <t>Gerookte zalm</t>
  </si>
  <si>
    <t>Club verse kip</t>
  </si>
  <si>
    <t>Club verse kip hawai</t>
  </si>
  <si>
    <t>Club verse kip aardappelsalade</t>
  </si>
  <si>
    <t>Gezond</t>
  </si>
  <si>
    <t>Zalm deluxe</t>
  </si>
  <si>
    <t>Italian chicken</t>
  </si>
  <si>
    <t>Toscaans</t>
  </si>
  <si>
    <t>Vip tonijn</t>
  </si>
  <si>
    <t>Indian chicken</t>
  </si>
  <si>
    <t>'t Lichtaarts geitje</t>
  </si>
  <si>
    <t>Pittig geitje</t>
  </si>
  <si>
    <t>Brie extra</t>
  </si>
  <si>
    <t>Boerespeciaal</t>
  </si>
  <si>
    <t>Boerekip</t>
  </si>
  <si>
    <t>Boeresmos</t>
  </si>
  <si>
    <t>Totaal excl. BTW</t>
  </si>
  <si>
    <t>BTW 6%</t>
  </si>
  <si>
    <t>Telefoonnummer:</t>
  </si>
  <si>
    <t>Totaal Euro</t>
  </si>
  <si>
    <t>Totaal</t>
  </si>
  <si>
    <t>Omschrijving</t>
  </si>
  <si>
    <t>Kaas en ham hawai</t>
  </si>
  <si>
    <t>Martino pikant</t>
  </si>
  <si>
    <t>Kip curry</t>
  </si>
  <si>
    <t>Geitenkaas van boer Polle</t>
  </si>
  <si>
    <t>Gerookte zalm en kruidenkaas</t>
  </si>
  <si>
    <t>De Polle</t>
  </si>
  <si>
    <t>Brie special</t>
  </si>
  <si>
    <t>! Levering mogelijk - vraag naar ons voorwaarden kader !</t>
  </si>
  <si>
    <t>Prijs</t>
  </si>
  <si>
    <t>Naam:</t>
  </si>
  <si>
    <t>Smos (0,45€)</t>
  </si>
  <si>
    <t>Gezond (0,65€)</t>
  </si>
  <si>
    <t>Koude mini broodjes</t>
  </si>
  <si>
    <t>De gezondere mini broodjes</t>
  </si>
  <si>
    <t>Koude mini speciallekes</t>
  </si>
  <si>
    <t>Som soepen desserts</t>
  </si>
  <si>
    <t>Aantal soep</t>
  </si>
  <si>
    <t>Aantal desserts</t>
  </si>
  <si>
    <t>Aantal broodjes</t>
  </si>
  <si>
    <t>Aantal streekspecialiteiten</t>
  </si>
  <si>
    <t>Som broodjes</t>
  </si>
  <si>
    <t>(geen soep/desserts)</t>
  </si>
  <si>
    <t>(enkel soep/desserts)</t>
  </si>
  <si>
    <t>(en soep en dessert)</t>
  </si>
  <si>
    <t>Wij rekenen 2 broodjes per persoon indien je soep en dessert voorziet.</t>
  </si>
  <si>
    <t>Wij rekenen 2,5 broodjes per persoon indien je soep of dessert voorziet.</t>
  </si>
  <si>
    <t>Wij rekenen 3 broodjes per persoon.</t>
  </si>
  <si>
    <t>Bestelformulier: minibroodjes</t>
  </si>
  <si>
    <t>Leistraat 116 - 2460 Kasterlee</t>
  </si>
  <si>
    <t>BTW</t>
  </si>
  <si>
    <t>BE 0544.358.852</t>
  </si>
  <si>
    <t>Bank</t>
  </si>
  <si>
    <t>KBC BE93731036597667</t>
  </si>
  <si>
    <t>Tel.</t>
  </si>
  <si>
    <t>014/55.50.05</t>
  </si>
  <si>
    <t>Met bovenstaande bestelling heb je voldoende voor:</t>
  </si>
  <si>
    <t>Locatie:</t>
  </si>
  <si>
    <t>Uur:</t>
  </si>
  <si>
    <t>Préparé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</si>
</sst>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1" x14ac:knownFonts="1">
    <font>
      <sz val="10"/>
      <name val="Arial"/>
      <family val="2"/>
    </font>
    <font>
      <b/>
      <u/>
      <sz val="12"/>
      <name val="Lucida Bright"/>
      <family val="1"/>
    </font>
    <font>
      <sz val="10"/>
      <name val="Lucida Bright"/>
      <family val="1"/>
    </font>
    <font>
      <b/>
      <sz val="10"/>
      <name val="Lucida Bright"/>
      <family val="1"/>
    </font>
    <font>
      <sz val="9"/>
      <color theme="0" tint="-0.249977111117893"/>
      <name val="Lucida Bright"/>
      <family val="1"/>
    </font>
    <font>
      <sz val="9"/>
      <name val="Lucida Bright"/>
      <family val="1"/>
    </font>
    <font>
      <b/>
      <u/>
      <sz val="11"/>
      <name val="Lucida Bright"/>
      <family val="1"/>
    </font>
    <font>
      <b/>
      <u/>
      <sz val="10"/>
      <name val="Lucida Bright"/>
      <family val="1"/>
    </font>
    <font>
      <i/>
      <sz val="9"/>
      <name val="Lucida Bright"/>
      <family val="1"/>
    </font>
    <font>
      <b/>
      <sz val="9"/>
      <name val="Lucida Bright"/>
      <family val="1"/>
    </font>
    <font>
      <sz val="9"/>
      <color theme="2" tint="-0.249977111117893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4" borderId="0" xfId="0" applyFont="1" applyFill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3" fillId="0" borderId="0" xfId="0" applyFont="1" applyProtection="1"/>
    <xf numFmtId="4" fontId="2" fillId="4" borderId="0" xfId="0" applyNumberFormat="1" applyFont="1" applyFill="1" applyProtection="1"/>
    <xf numFmtId="4" fontId="2" fillId="0" borderId="0" xfId="0" applyNumberFormat="1" applyFont="1" applyProtection="1"/>
    <xf numFmtId="1" fontId="2" fillId="4" borderId="0" xfId="0" applyNumberFormat="1" applyFont="1" applyFill="1" applyProtection="1"/>
    <xf numFmtId="1" fontId="1" fillId="5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Protection="1"/>
    <xf numFmtId="1" fontId="2" fillId="6" borderId="6" xfId="0" applyNumberFormat="1" applyFont="1" applyFill="1" applyBorder="1" applyAlignment="1" applyProtection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1" fontId="2" fillId="4" borderId="10" xfId="0" applyNumberFormat="1" applyFont="1" applyFill="1" applyBorder="1" applyAlignment="1" applyProtection="1">
      <alignment horizontal="center" wrapText="1"/>
    </xf>
    <xf numFmtId="1" fontId="2" fillId="4" borderId="9" xfId="0" applyNumberFormat="1" applyFont="1" applyFill="1" applyBorder="1" applyAlignment="1" applyProtection="1">
      <alignment horizontal="center" wrapText="1"/>
    </xf>
    <xf numFmtId="0" fontId="2" fillId="4" borderId="11" xfId="0" applyFont="1" applyFill="1" applyBorder="1" applyAlignment="1" applyProtection="1">
      <alignment horizontal="center" wrapText="1"/>
    </xf>
    <xf numFmtId="4" fontId="2" fillId="6" borderId="6" xfId="0" applyNumberFormat="1" applyFont="1" applyFill="1" applyBorder="1" applyAlignment="1" applyProtection="1">
      <alignment horizontal="center" wrapText="1"/>
    </xf>
    <xf numFmtId="1" fontId="5" fillId="0" borderId="1" xfId="0" applyNumberFormat="1" applyFont="1" applyBorder="1" applyProtection="1">
      <protection locked="0"/>
    </xf>
    <xf numFmtId="0" fontId="5" fillId="0" borderId="3" xfId="0" applyFont="1" applyBorder="1" applyProtection="1"/>
    <xf numFmtId="1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5" fillId="0" borderId="1" xfId="0" applyNumberFormat="1" applyFont="1" applyBorder="1" applyProtection="1"/>
    <xf numFmtId="0" fontId="5" fillId="0" borderId="0" xfId="0" applyFont="1" applyProtection="1"/>
    <xf numFmtId="2" fontId="5" fillId="0" borderId="0" xfId="0" applyNumberFormat="1" applyFont="1" applyProtection="1"/>
    <xf numFmtId="0" fontId="5" fillId="0" borderId="1" xfId="0" applyFont="1" applyBorder="1" applyProtection="1">
      <protection locked="0"/>
    </xf>
    <xf numFmtId="1" fontId="5" fillId="6" borderId="6" xfId="0" applyNumberFormat="1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4" fontId="5" fillId="6" borderId="6" xfId="0" applyNumberFormat="1" applyFont="1" applyFill="1" applyBorder="1" applyAlignment="1" applyProtection="1">
      <alignment horizontal="center"/>
    </xf>
    <xf numFmtId="0" fontId="5" fillId="0" borderId="8" xfId="0" applyFont="1" applyBorder="1" applyProtection="1"/>
    <xf numFmtId="4" fontId="5" fillId="0" borderId="7" xfId="0" applyNumberFormat="1" applyFont="1" applyBorder="1" applyProtection="1"/>
    <xf numFmtId="164" fontId="5" fillId="0" borderId="3" xfId="0" applyNumberFormat="1" applyFont="1" applyBorder="1" applyAlignment="1" applyProtection="1">
      <alignment horizontal="left"/>
    </xf>
    <xf numFmtId="0" fontId="2" fillId="4" borderId="0" xfId="0" applyFont="1" applyFill="1" applyAlignment="1" applyProtection="1"/>
    <xf numFmtId="0" fontId="1" fillId="4" borderId="0" xfId="0" applyFont="1" applyFill="1" applyAlignment="1" applyProtection="1"/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5" fillId="0" borderId="0" xfId="0" applyFont="1" applyFill="1" applyProtection="1"/>
    <xf numFmtId="0" fontId="4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Protection="1"/>
    <xf numFmtId="1" fontId="5" fillId="4" borderId="0" xfId="0" applyNumberFormat="1" applyFont="1" applyFill="1" applyBorder="1" applyAlignment="1" applyProtection="1">
      <alignment horizontal="right"/>
    </xf>
    <xf numFmtId="0" fontId="5" fillId="0" borderId="3" xfId="0" applyFont="1" applyBorder="1" applyAlignment="1" applyProtection="1">
      <protection locked="0"/>
    </xf>
    <xf numFmtId="0" fontId="2" fillId="0" borderId="0" xfId="0" applyFont="1" applyFill="1" applyBorder="1" applyProtection="1"/>
    <xf numFmtId="0" fontId="5" fillId="0" borderId="0" xfId="0" applyFont="1" applyBorder="1" applyAlignment="1" applyProtection="1">
      <protection locked="0"/>
    </xf>
    <xf numFmtId="4" fontId="5" fillId="2" borderId="1" xfId="0" applyNumberFormat="1" applyFont="1" applyFill="1" applyBorder="1" applyProtection="1"/>
    <xf numFmtId="4" fontId="8" fillId="2" borderId="20" xfId="0" applyNumberFormat="1" applyFont="1" applyFill="1" applyBorder="1" applyAlignment="1" applyProtection="1"/>
    <xf numFmtId="4" fontId="9" fillId="2" borderId="12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7" xfId="0" applyFont="1" applyBorder="1" applyProtection="1">
      <protection locked="0"/>
    </xf>
    <xf numFmtId="0" fontId="5" fillId="4" borderId="10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2" fillId="7" borderId="15" xfId="0" applyFont="1" applyFill="1" applyBorder="1" applyAlignment="1" applyProtection="1">
      <alignment horizontal="left" vertical="center"/>
      <protection locked="0"/>
    </xf>
    <xf numFmtId="0" fontId="2" fillId="7" borderId="16" xfId="0" applyFont="1" applyFill="1" applyBorder="1" applyAlignment="1" applyProtection="1">
      <alignment horizontal="left" vertical="center"/>
      <protection locked="0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wrapText="1"/>
    </xf>
    <xf numFmtId="0" fontId="2" fillId="7" borderId="18" xfId="0" applyFont="1" applyFill="1" applyBorder="1" applyAlignment="1" applyProtection="1">
      <alignment horizontal="left" vertical="center"/>
      <protection locked="0"/>
    </xf>
    <xf numFmtId="0" fontId="2" fillId="7" borderId="14" xfId="0" applyFont="1" applyFill="1" applyBorder="1" applyAlignment="1" applyProtection="1">
      <alignment horizontal="left" vertical="center"/>
      <protection locked="0"/>
    </xf>
    <xf numFmtId="0" fontId="2" fillId="7" borderId="19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0" fontId="8" fillId="4" borderId="0" xfId="0" applyFont="1" applyFill="1" applyBorder="1" applyAlignment="1" applyProtection="1">
      <alignment horizontal="righ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" fillId="5" borderId="0" xfId="0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23132</xdr:rowOff>
    </xdr:from>
    <xdr:to>
      <xdr:col>6</xdr:col>
      <xdr:colOff>552450</xdr:colOff>
      <xdr:row>4</xdr:row>
      <xdr:rowOff>142875</xdr:rowOff>
    </xdr:to>
    <xdr:pic>
      <xdr:nvPicPr>
        <xdr:cNvPr id="1026" name="Afbeeldingen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3132"/>
          <a:ext cx="1981200" cy="7960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tabSelected="1" topLeftCell="A31" workbookViewId="0">
      <selection activeCell="B57" sqref="B57:D57"/>
    </sheetView>
  </sheetViews>
  <sheetFormatPr defaultColWidth="11.5703125" defaultRowHeight="12.75" x14ac:dyDescent="0.2"/>
  <cols>
    <col min="1" max="1" width="7.140625" style="9" customWidth="1"/>
    <col min="2" max="2" width="29.7109375" style="2" bestFit="1" customWidth="1"/>
    <col min="3" max="3" width="8.5703125" style="9" customWidth="1"/>
    <col min="4" max="4" width="9.42578125" style="9" customWidth="1"/>
    <col min="5" max="5" width="12.5703125" style="2" customWidth="1"/>
    <col min="6" max="6" width="5.28515625" style="6" bestFit="1" customWidth="1"/>
    <col min="7" max="7" width="8.42578125" style="6" customWidth="1"/>
    <col min="8" max="8" width="9.140625" style="2" customWidth="1"/>
    <col min="9" max="9" width="15.7109375" style="2" hidden="1" customWidth="1"/>
    <col min="10" max="10" width="25" style="2" hidden="1" customWidth="1"/>
    <col min="11" max="11" width="21" style="3" hidden="1" customWidth="1"/>
    <col min="12" max="17" width="9.140625" style="2" hidden="1" customWidth="1"/>
    <col min="18" max="253" width="9.140625" style="2" customWidth="1"/>
    <col min="254" max="16384" width="11.5703125" style="2"/>
  </cols>
  <sheetData>
    <row r="1" spans="1:24" ht="15" x14ac:dyDescent="0.2">
      <c r="A1" s="31" t="s">
        <v>0</v>
      </c>
      <c r="B1" s="31"/>
      <c r="C1" s="7"/>
      <c r="D1" s="7"/>
      <c r="E1" s="1"/>
      <c r="F1" s="5"/>
      <c r="G1" s="5"/>
      <c r="R1" s="32"/>
      <c r="S1" s="32"/>
      <c r="T1" s="32"/>
      <c r="U1" s="32"/>
      <c r="V1" s="32"/>
      <c r="W1" s="32"/>
      <c r="X1" s="32"/>
    </row>
    <row r="2" spans="1:24" x14ac:dyDescent="0.2">
      <c r="A2" s="30" t="s">
        <v>66</v>
      </c>
      <c r="B2" s="30"/>
      <c r="C2" s="7"/>
      <c r="D2" s="7"/>
      <c r="E2" s="1"/>
      <c r="F2" s="5"/>
      <c r="G2" s="5"/>
      <c r="H2" s="4"/>
      <c r="R2" s="33"/>
      <c r="S2" s="32"/>
      <c r="T2" s="32"/>
      <c r="U2" s="32"/>
      <c r="V2" s="32"/>
      <c r="W2" s="32"/>
      <c r="X2" s="32"/>
    </row>
    <row r="3" spans="1:24" x14ac:dyDescent="0.2">
      <c r="A3" s="7" t="s">
        <v>67</v>
      </c>
      <c r="B3" s="1" t="s">
        <v>68</v>
      </c>
      <c r="C3" s="7"/>
      <c r="D3" s="7"/>
      <c r="E3" s="1"/>
      <c r="F3" s="5"/>
      <c r="G3" s="5"/>
      <c r="R3" s="44"/>
      <c r="S3" s="44"/>
      <c r="T3" s="32"/>
      <c r="U3" s="32"/>
      <c r="V3" s="32"/>
      <c r="W3" s="32"/>
      <c r="X3" s="32"/>
    </row>
    <row r="4" spans="1:24" x14ac:dyDescent="0.2">
      <c r="A4" s="7" t="s">
        <v>69</v>
      </c>
      <c r="B4" s="1" t="s">
        <v>70</v>
      </c>
      <c r="C4" s="7"/>
      <c r="D4" s="7"/>
      <c r="E4" s="1"/>
      <c r="F4" s="5"/>
      <c r="G4" s="5"/>
      <c r="R4" s="32"/>
      <c r="S4" s="63"/>
      <c r="T4" s="63"/>
      <c r="U4" s="63"/>
      <c r="V4" s="63"/>
      <c r="W4" s="63"/>
      <c r="X4" s="63"/>
    </row>
    <row r="5" spans="1:24" x14ac:dyDescent="0.2">
      <c r="A5" s="7" t="s">
        <v>71</v>
      </c>
      <c r="B5" s="1" t="s">
        <v>72</v>
      </c>
      <c r="C5" s="7"/>
      <c r="D5" s="7"/>
      <c r="E5" s="1"/>
      <c r="F5" s="5"/>
      <c r="G5" s="5"/>
      <c r="R5" s="32"/>
      <c r="S5" s="32"/>
      <c r="T5" s="32"/>
      <c r="U5" s="32"/>
      <c r="V5" s="32"/>
      <c r="W5" s="32"/>
      <c r="X5" s="32"/>
    </row>
    <row r="6" spans="1:24" ht="14.25" x14ac:dyDescent="0.2">
      <c r="A6" s="45" t="s">
        <v>65</v>
      </c>
      <c r="B6" s="45"/>
      <c r="C6" s="45"/>
      <c r="D6" s="45"/>
      <c r="E6" s="45"/>
      <c r="F6" s="45"/>
      <c r="G6" s="45"/>
      <c r="R6" s="32"/>
      <c r="S6" s="32"/>
      <c r="T6" s="32"/>
      <c r="U6" s="32"/>
      <c r="V6" s="32"/>
      <c r="W6" s="32"/>
      <c r="X6" s="32"/>
    </row>
    <row r="7" spans="1:24" ht="12.75" customHeight="1" x14ac:dyDescent="0.2">
      <c r="A7" s="56" t="s">
        <v>47</v>
      </c>
      <c r="B7" s="57"/>
      <c r="C7" s="60"/>
      <c r="D7" s="61"/>
      <c r="E7" s="61"/>
      <c r="F7" s="61"/>
      <c r="G7" s="62"/>
      <c r="R7" s="32"/>
      <c r="S7" s="32"/>
      <c r="T7" s="32"/>
      <c r="U7" s="32"/>
      <c r="V7" s="32"/>
      <c r="W7" s="32"/>
      <c r="X7" s="32"/>
    </row>
    <row r="8" spans="1:24" ht="12.75" customHeight="1" x14ac:dyDescent="0.2">
      <c r="A8" s="58" t="s">
        <v>34</v>
      </c>
      <c r="B8" s="59"/>
      <c r="C8" s="64"/>
      <c r="D8" s="65"/>
      <c r="E8" s="65"/>
      <c r="F8" s="65"/>
      <c r="G8" s="66"/>
      <c r="R8" s="32"/>
      <c r="S8" s="32"/>
      <c r="T8" s="32"/>
      <c r="U8" s="32"/>
      <c r="V8" s="32"/>
      <c r="W8" s="32"/>
      <c r="X8" s="32"/>
    </row>
    <row r="9" spans="1:24" s="21" customFormat="1" ht="12" x14ac:dyDescent="0.2">
      <c r="A9" s="46" t="s">
        <v>50</v>
      </c>
      <c r="B9" s="47"/>
      <c r="C9" s="47"/>
      <c r="D9" s="47"/>
      <c r="E9" s="47"/>
      <c r="F9" s="47"/>
      <c r="G9" s="48"/>
      <c r="K9" s="22"/>
    </row>
    <row r="10" spans="1:24" ht="25.5" x14ac:dyDescent="0.2">
      <c r="A10" s="10" t="s">
        <v>1</v>
      </c>
      <c r="B10" s="11" t="s">
        <v>37</v>
      </c>
      <c r="C10" s="12" t="s">
        <v>48</v>
      </c>
      <c r="D10" s="13" t="s">
        <v>49</v>
      </c>
      <c r="E10" s="14" t="s">
        <v>2</v>
      </c>
      <c r="F10" s="15" t="s">
        <v>46</v>
      </c>
      <c r="G10" s="15" t="s">
        <v>36</v>
      </c>
    </row>
    <row r="11" spans="1:24" s="21" customFormat="1" ht="12" x14ac:dyDescent="0.2">
      <c r="A11" s="16"/>
      <c r="B11" s="17" t="s">
        <v>3</v>
      </c>
      <c r="C11" s="18"/>
      <c r="D11" s="18"/>
      <c r="E11" s="19"/>
      <c r="F11" s="20">
        <v>1.22</v>
      </c>
      <c r="G11" s="20">
        <f>A11*F11+(C11*0.45)+(D11*0.65)</f>
        <v>0</v>
      </c>
      <c r="K11" s="22"/>
    </row>
    <row r="12" spans="1:24" s="21" customFormat="1" ht="12" x14ac:dyDescent="0.2">
      <c r="A12" s="16"/>
      <c r="B12" s="17" t="s">
        <v>4</v>
      </c>
      <c r="C12" s="16"/>
      <c r="D12" s="16"/>
      <c r="E12" s="23"/>
      <c r="F12" s="20">
        <v>1.33</v>
      </c>
      <c r="G12" s="20">
        <f t="shared" ref="G12:G29" si="0">A12*F12+(C12*0.45)+(D12*0.65)</f>
        <v>0</v>
      </c>
      <c r="K12" s="22"/>
    </row>
    <row r="13" spans="1:24" s="21" customFormat="1" ht="12" x14ac:dyDescent="0.2">
      <c r="A13" s="16"/>
      <c r="B13" s="17" t="s">
        <v>5</v>
      </c>
      <c r="C13" s="16"/>
      <c r="D13" s="16"/>
      <c r="E13" s="23"/>
      <c r="F13" s="20">
        <v>1.55</v>
      </c>
      <c r="G13" s="20">
        <f t="shared" si="0"/>
        <v>0</v>
      </c>
      <c r="K13" s="22"/>
    </row>
    <row r="14" spans="1:24" s="21" customFormat="1" ht="12" x14ac:dyDescent="0.2">
      <c r="A14" s="16"/>
      <c r="B14" s="17" t="s">
        <v>6</v>
      </c>
      <c r="C14" s="16"/>
      <c r="D14" s="16"/>
      <c r="E14" s="23"/>
      <c r="F14" s="20">
        <v>1.55</v>
      </c>
      <c r="G14" s="20">
        <f t="shared" si="0"/>
        <v>0</v>
      </c>
      <c r="K14" s="22"/>
    </row>
    <row r="15" spans="1:24" s="21" customFormat="1" ht="12" x14ac:dyDescent="0.2">
      <c r="A15" s="16"/>
      <c r="B15" s="17" t="s">
        <v>7</v>
      </c>
      <c r="C15" s="16"/>
      <c r="D15" s="16"/>
      <c r="E15" s="23"/>
      <c r="F15" s="20">
        <v>1.55</v>
      </c>
      <c r="G15" s="20">
        <f t="shared" si="0"/>
        <v>0</v>
      </c>
      <c r="K15" s="22"/>
    </row>
    <row r="16" spans="1:24" s="21" customFormat="1" ht="12" x14ac:dyDescent="0.2">
      <c r="A16" s="16"/>
      <c r="B16" s="17" t="s">
        <v>38</v>
      </c>
      <c r="C16" s="16"/>
      <c r="D16" s="16"/>
      <c r="E16" s="23"/>
      <c r="F16" s="20">
        <v>1.77</v>
      </c>
      <c r="G16" s="20">
        <f t="shared" si="0"/>
        <v>0</v>
      </c>
      <c r="K16" s="22"/>
    </row>
    <row r="17" spans="1:13" s="21" customFormat="1" ht="12" x14ac:dyDescent="0.2">
      <c r="A17" s="16"/>
      <c r="B17" s="17" t="s">
        <v>8</v>
      </c>
      <c r="C17" s="16"/>
      <c r="D17" s="16"/>
      <c r="E17" s="23"/>
      <c r="F17" s="20">
        <v>1.33</v>
      </c>
      <c r="G17" s="20">
        <f t="shared" si="0"/>
        <v>0</v>
      </c>
      <c r="K17" s="22"/>
    </row>
    <row r="18" spans="1:13" s="21" customFormat="1" ht="12" x14ac:dyDescent="0.2">
      <c r="A18" s="16"/>
      <c r="B18" s="17" t="s">
        <v>76</v>
      </c>
      <c r="C18" s="16"/>
      <c r="D18" s="16"/>
      <c r="E18" s="23"/>
      <c r="F18" s="20">
        <v>1.55</v>
      </c>
      <c r="G18" s="20">
        <f t="shared" si="0"/>
        <v>0</v>
      </c>
      <c r="K18" s="22"/>
    </row>
    <row r="19" spans="1:13" s="21" customFormat="1" ht="12" x14ac:dyDescent="0.2">
      <c r="A19" s="16"/>
      <c r="B19" s="17" t="s">
        <v>9</v>
      </c>
      <c r="C19" s="16"/>
      <c r="D19" s="16"/>
      <c r="E19" s="23"/>
      <c r="F19" s="20">
        <v>1.77</v>
      </c>
      <c r="G19" s="20">
        <f t="shared" si="0"/>
        <v>0</v>
      </c>
      <c r="K19" s="22"/>
    </row>
    <row r="20" spans="1:13" s="21" customFormat="1" ht="12" x14ac:dyDescent="0.2">
      <c r="A20" s="16"/>
      <c r="B20" s="17" t="s">
        <v>39</v>
      </c>
      <c r="C20" s="16"/>
      <c r="D20" s="16"/>
      <c r="E20" s="23"/>
      <c r="F20" s="20">
        <v>1.82</v>
      </c>
      <c r="G20" s="20">
        <f t="shared" si="0"/>
        <v>0</v>
      </c>
      <c r="K20" s="22"/>
    </row>
    <row r="21" spans="1:13" s="21" customFormat="1" ht="12" x14ac:dyDescent="0.2">
      <c r="A21" s="16"/>
      <c r="B21" s="17" t="s">
        <v>10</v>
      </c>
      <c r="C21" s="16"/>
      <c r="D21" s="16"/>
      <c r="E21" s="23"/>
      <c r="F21" s="20">
        <v>2</v>
      </c>
      <c r="G21" s="20">
        <f t="shared" si="0"/>
        <v>0</v>
      </c>
      <c r="K21" s="22"/>
    </row>
    <row r="22" spans="1:13" s="21" customFormat="1" ht="12" x14ac:dyDescent="0.2">
      <c r="A22" s="16"/>
      <c r="B22" s="17" t="s">
        <v>40</v>
      </c>
      <c r="C22" s="16"/>
      <c r="D22" s="16"/>
      <c r="E22" s="23"/>
      <c r="F22" s="20">
        <v>1.55</v>
      </c>
      <c r="G22" s="20">
        <f t="shared" si="0"/>
        <v>0</v>
      </c>
      <c r="K22" s="22"/>
    </row>
    <row r="23" spans="1:13" s="21" customFormat="1" ht="12" x14ac:dyDescent="0.2">
      <c r="A23" s="16"/>
      <c r="B23" s="17" t="s">
        <v>11</v>
      </c>
      <c r="C23" s="16"/>
      <c r="D23" s="16"/>
      <c r="E23" s="23"/>
      <c r="F23" s="20">
        <v>1.55</v>
      </c>
      <c r="G23" s="20">
        <f t="shared" si="0"/>
        <v>0</v>
      </c>
      <c r="K23" s="22"/>
    </row>
    <row r="24" spans="1:13" s="21" customFormat="1" ht="12" x14ac:dyDescent="0.2">
      <c r="A24" s="16"/>
      <c r="B24" s="17" t="s">
        <v>12</v>
      </c>
      <c r="C24" s="16"/>
      <c r="D24" s="16"/>
      <c r="E24" s="23"/>
      <c r="F24" s="20">
        <v>1.77</v>
      </c>
      <c r="G24" s="20">
        <f t="shared" si="0"/>
        <v>0</v>
      </c>
      <c r="K24" s="22"/>
    </row>
    <row r="25" spans="1:13" s="21" customFormat="1" ht="12" x14ac:dyDescent="0.2">
      <c r="A25" s="16"/>
      <c r="B25" s="17" t="s">
        <v>41</v>
      </c>
      <c r="C25" s="16"/>
      <c r="D25" s="16"/>
      <c r="E25" s="23"/>
      <c r="F25" s="20">
        <v>1.66</v>
      </c>
      <c r="G25" s="20">
        <f t="shared" si="0"/>
        <v>0</v>
      </c>
      <c r="K25" s="22"/>
    </row>
    <row r="26" spans="1:13" s="21" customFormat="1" ht="12" x14ac:dyDescent="0.2">
      <c r="A26" s="16"/>
      <c r="B26" s="17" t="s">
        <v>13</v>
      </c>
      <c r="C26" s="16"/>
      <c r="D26" s="16"/>
      <c r="E26" s="23"/>
      <c r="F26" s="20">
        <v>1.66</v>
      </c>
      <c r="G26" s="20">
        <f t="shared" si="0"/>
        <v>0</v>
      </c>
      <c r="K26" s="22"/>
    </row>
    <row r="27" spans="1:13" s="21" customFormat="1" ht="12" x14ac:dyDescent="0.2">
      <c r="A27" s="16"/>
      <c r="B27" s="17" t="s">
        <v>14</v>
      </c>
      <c r="C27" s="16"/>
      <c r="D27" s="16"/>
      <c r="E27" s="23"/>
      <c r="F27" s="20">
        <v>1.88</v>
      </c>
      <c r="G27" s="20">
        <f t="shared" si="0"/>
        <v>0</v>
      </c>
      <c r="K27" s="22"/>
    </row>
    <row r="28" spans="1:13" s="21" customFormat="1" ht="12" x14ac:dyDescent="0.2">
      <c r="A28" s="16"/>
      <c r="B28" s="17" t="s">
        <v>15</v>
      </c>
      <c r="C28" s="16"/>
      <c r="D28" s="16"/>
      <c r="E28" s="23"/>
      <c r="F28" s="20">
        <v>1.55</v>
      </c>
      <c r="G28" s="20">
        <f t="shared" si="0"/>
        <v>0</v>
      </c>
      <c r="K28" s="22"/>
    </row>
    <row r="29" spans="1:13" s="21" customFormat="1" ht="12" x14ac:dyDescent="0.2">
      <c r="A29" s="16"/>
      <c r="B29" s="17" t="s">
        <v>16</v>
      </c>
      <c r="C29" s="16"/>
      <c r="D29" s="16"/>
      <c r="E29" s="23"/>
      <c r="F29" s="20">
        <v>1.66</v>
      </c>
      <c r="G29" s="20">
        <f t="shared" si="0"/>
        <v>0</v>
      </c>
      <c r="K29" s="22"/>
    </row>
    <row r="30" spans="1:13" s="21" customFormat="1" ht="12" x14ac:dyDescent="0.2">
      <c r="A30" s="16"/>
      <c r="B30" s="17" t="s">
        <v>42</v>
      </c>
      <c r="C30" s="16"/>
      <c r="D30" s="16"/>
      <c r="E30" s="23"/>
      <c r="F30" s="20">
        <v>1.88</v>
      </c>
      <c r="G30" s="20">
        <f>A30*F30+(C30*0.45)+(D30*0.65)</f>
        <v>0</v>
      </c>
      <c r="K30" s="22"/>
    </row>
    <row r="31" spans="1:13" s="21" customFormat="1" ht="12" x14ac:dyDescent="0.2">
      <c r="A31" s="49" t="s">
        <v>51</v>
      </c>
      <c r="B31" s="50"/>
      <c r="C31" s="50"/>
      <c r="D31" s="50"/>
      <c r="E31" s="50"/>
      <c r="F31" s="50"/>
      <c r="G31" s="51"/>
      <c r="I31" s="21" t="s">
        <v>54</v>
      </c>
      <c r="J31" s="21" t="s">
        <v>55</v>
      </c>
      <c r="K31" s="22" t="s">
        <v>53</v>
      </c>
    </row>
    <row r="32" spans="1:13" s="21" customFormat="1" x14ac:dyDescent="0.2">
      <c r="A32" s="24" t="s">
        <v>1</v>
      </c>
      <c r="B32" s="25" t="s">
        <v>37</v>
      </c>
      <c r="C32" s="53" t="s">
        <v>2</v>
      </c>
      <c r="D32" s="54"/>
      <c r="E32" s="55"/>
      <c r="F32" s="26" t="s">
        <v>46</v>
      </c>
      <c r="G32" s="26" t="s">
        <v>36</v>
      </c>
      <c r="I32" s="9">
        <v>0</v>
      </c>
      <c r="J32" s="2">
        <v>0</v>
      </c>
      <c r="K32" s="3">
        <f>I32+J32</f>
        <v>0</v>
      </c>
      <c r="L32" s="2"/>
      <c r="M32" s="2"/>
    </row>
    <row r="33" spans="1:13" s="21" customFormat="1" x14ac:dyDescent="0.2">
      <c r="A33" s="18"/>
      <c r="B33" s="27" t="s">
        <v>17</v>
      </c>
      <c r="C33" s="52"/>
      <c r="D33" s="52"/>
      <c r="E33" s="52"/>
      <c r="F33" s="28">
        <v>2</v>
      </c>
      <c r="G33" s="28">
        <f>A33*F33</f>
        <v>0</v>
      </c>
      <c r="I33" s="2"/>
      <c r="J33" s="2"/>
      <c r="K33" s="3"/>
      <c r="L33" s="2"/>
      <c r="M33" s="2"/>
    </row>
    <row r="34" spans="1:13" s="21" customFormat="1" x14ac:dyDescent="0.2">
      <c r="A34" s="16"/>
      <c r="B34" s="17" t="s">
        <v>18</v>
      </c>
      <c r="C34" s="67"/>
      <c r="D34" s="67"/>
      <c r="E34" s="67"/>
      <c r="F34" s="20">
        <v>2.2200000000000002</v>
      </c>
      <c r="G34" s="28">
        <f>A34*F34</f>
        <v>0</v>
      </c>
      <c r="I34" s="2" t="s">
        <v>56</v>
      </c>
      <c r="J34" s="2" t="s">
        <v>57</v>
      </c>
      <c r="K34" s="3" t="s">
        <v>58</v>
      </c>
      <c r="L34" s="2"/>
      <c r="M34" s="2"/>
    </row>
    <row r="35" spans="1:13" s="21" customFormat="1" x14ac:dyDescent="0.2">
      <c r="A35" s="16"/>
      <c r="B35" s="17" t="s">
        <v>19</v>
      </c>
      <c r="C35" s="67"/>
      <c r="D35" s="67"/>
      <c r="E35" s="67"/>
      <c r="F35" s="20">
        <v>2.2200000000000002</v>
      </c>
      <c r="G35" s="28">
        <f>A35*F35</f>
        <v>0</v>
      </c>
      <c r="I35" s="2"/>
      <c r="J35" s="2"/>
      <c r="K35" s="3"/>
      <c r="L35" s="2"/>
      <c r="M35" s="2"/>
    </row>
    <row r="36" spans="1:13" s="21" customFormat="1" x14ac:dyDescent="0.2">
      <c r="A36" s="16"/>
      <c r="B36" s="17" t="s">
        <v>20</v>
      </c>
      <c r="C36" s="67"/>
      <c r="D36" s="67"/>
      <c r="E36" s="67"/>
      <c r="F36" s="20">
        <v>1.73</v>
      </c>
      <c r="G36" s="28">
        <f t="shared" ref="G36" si="1">A36*F36</f>
        <v>0</v>
      </c>
      <c r="I36" s="2">
        <f>SUM(A5:A51)</f>
        <v>0</v>
      </c>
      <c r="J36" s="2">
        <v>0</v>
      </c>
      <c r="K36" s="3">
        <f>I36/3+J36</f>
        <v>0</v>
      </c>
      <c r="L36" s="2" t="s">
        <v>59</v>
      </c>
      <c r="M36" s="2"/>
    </row>
    <row r="37" spans="1:13" s="21" customFormat="1" ht="12" x14ac:dyDescent="0.2">
      <c r="A37" s="49" t="s">
        <v>52</v>
      </c>
      <c r="B37" s="50"/>
      <c r="C37" s="50"/>
      <c r="D37" s="50"/>
      <c r="E37" s="50"/>
      <c r="F37" s="50"/>
      <c r="G37" s="51"/>
      <c r="K37" s="22"/>
    </row>
    <row r="38" spans="1:13" s="21" customFormat="1" x14ac:dyDescent="0.2">
      <c r="A38" s="24" t="s">
        <v>1</v>
      </c>
      <c r="B38" s="25" t="s">
        <v>37</v>
      </c>
      <c r="C38" s="54" t="s">
        <v>2</v>
      </c>
      <c r="D38" s="54"/>
      <c r="E38" s="54"/>
      <c r="F38" s="26" t="s">
        <v>46</v>
      </c>
      <c r="G38" s="26" t="s">
        <v>36</v>
      </c>
      <c r="I38" s="2"/>
      <c r="J38" s="2"/>
      <c r="K38" s="3">
        <f>I36/2.5+J36</f>
        <v>0</v>
      </c>
      <c r="L38" s="2" t="s">
        <v>60</v>
      </c>
      <c r="M38" s="2"/>
    </row>
    <row r="39" spans="1:13" s="21" customFormat="1" x14ac:dyDescent="0.2">
      <c r="A39" s="16"/>
      <c r="B39" s="17" t="s">
        <v>43</v>
      </c>
      <c r="C39" s="67"/>
      <c r="D39" s="67"/>
      <c r="E39" s="67"/>
      <c r="F39" s="20">
        <v>2.2000000000000002</v>
      </c>
      <c r="G39" s="20">
        <f t="shared" ref="G39:G45" si="2">A39*F39</f>
        <v>0</v>
      </c>
      <c r="I39" s="2"/>
      <c r="J39" s="2"/>
      <c r="K39" s="3">
        <f>I36/2+J36</f>
        <v>0</v>
      </c>
      <c r="L39" s="2" t="s">
        <v>61</v>
      </c>
      <c r="M39" s="2"/>
    </row>
    <row r="40" spans="1:13" s="21" customFormat="1" x14ac:dyDescent="0.2">
      <c r="A40" s="16"/>
      <c r="B40" s="17" t="s">
        <v>44</v>
      </c>
      <c r="C40" s="67"/>
      <c r="D40" s="67"/>
      <c r="E40" s="67"/>
      <c r="F40" s="20">
        <v>2.2000000000000002</v>
      </c>
      <c r="G40" s="20">
        <f t="shared" si="2"/>
        <v>0</v>
      </c>
      <c r="I40" s="2"/>
      <c r="J40" s="2"/>
      <c r="K40" s="3"/>
      <c r="L40" s="2"/>
      <c r="M40" s="2"/>
    </row>
    <row r="41" spans="1:13" s="21" customFormat="1" x14ac:dyDescent="0.2">
      <c r="A41" s="16"/>
      <c r="B41" s="17" t="s">
        <v>21</v>
      </c>
      <c r="C41" s="67"/>
      <c r="D41" s="67"/>
      <c r="E41" s="67"/>
      <c r="F41" s="20">
        <v>2.2000000000000002</v>
      </c>
      <c r="G41" s="20">
        <f t="shared" si="2"/>
        <v>0</v>
      </c>
      <c r="I41" s="2"/>
      <c r="J41" s="2">
        <f>IF((AND(I32=0,J32=0)),K36,((IF(OR(I32=0,J32=0),K38,K39))))</f>
        <v>0</v>
      </c>
      <c r="K41" s="3"/>
      <c r="L41" s="2"/>
      <c r="M41" s="2"/>
    </row>
    <row r="42" spans="1:13" s="21" customFormat="1" x14ac:dyDescent="0.2">
      <c r="A42" s="16"/>
      <c r="B42" s="17" t="s">
        <v>22</v>
      </c>
      <c r="C42" s="67"/>
      <c r="D42" s="67"/>
      <c r="E42" s="67"/>
      <c r="F42" s="20">
        <v>2.31</v>
      </c>
      <c r="G42" s="20">
        <f t="shared" si="2"/>
        <v>0</v>
      </c>
      <c r="I42" s="2"/>
      <c r="J42" s="2"/>
      <c r="K42" s="3"/>
      <c r="L42" s="2"/>
      <c r="M42" s="2"/>
    </row>
    <row r="43" spans="1:13" s="21" customFormat="1" x14ac:dyDescent="0.2">
      <c r="A43" s="16"/>
      <c r="B43" s="17" t="s">
        <v>23</v>
      </c>
      <c r="C43" s="67"/>
      <c r="D43" s="67"/>
      <c r="E43" s="67"/>
      <c r="F43" s="20">
        <v>2.31</v>
      </c>
      <c r="G43" s="20">
        <f t="shared" si="2"/>
        <v>0</v>
      </c>
      <c r="I43" s="2"/>
      <c r="J43" s="2"/>
      <c r="K43" s="3"/>
      <c r="L43" s="2"/>
      <c r="M43" s="2"/>
    </row>
    <row r="44" spans="1:13" s="21" customFormat="1" x14ac:dyDescent="0.2">
      <c r="A44" s="16"/>
      <c r="B44" s="17" t="s">
        <v>24</v>
      </c>
      <c r="C44" s="67"/>
      <c r="D44" s="67"/>
      <c r="E44" s="67"/>
      <c r="F44" s="20">
        <v>2.2000000000000002</v>
      </c>
      <c r="G44" s="20">
        <f t="shared" si="2"/>
        <v>0</v>
      </c>
      <c r="I44" s="2"/>
      <c r="J44" s="2" t="str">
        <f>IF((AND(I32=0,J32=0)),K44,((IF(OR(I32=0,J32=0),K45,K46))))</f>
        <v>Wij rekenen 3 broodjes per persoon.</v>
      </c>
      <c r="K44" s="3" t="s">
        <v>64</v>
      </c>
      <c r="L44" s="2"/>
      <c r="M44" s="2"/>
    </row>
    <row r="45" spans="1:13" s="21" customFormat="1" x14ac:dyDescent="0.2">
      <c r="A45" s="16"/>
      <c r="B45" s="29" t="s">
        <v>25</v>
      </c>
      <c r="C45" s="67"/>
      <c r="D45" s="67"/>
      <c r="E45" s="67"/>
      <c r="F45" s="20">
        <v>1.76</v>
      </c>
      <c r="G45" s="20">
        <f t="shared" si="2"/>
        <v>0</v>
      </c>
      <c r="I45" s="2"/>
      <c r="J45" s="2"/>
      <c r="K45" s="3" t="s">
        <v>63</v>
      </c>
      <c r="L45" s="2"/>
      <c r="M45" s="2"/>
    </row>
    <row r="46" spans="1:13" s="21" customFormat="1" x14ac:dyDescent="0.2">
      <c r="A46" s="16"/>
      <c r="B46" s="17" t="s">
        <v>26</v>
      </c>
      <c r="C46" s="67"/>
      <c r="D46" s="67"/>
      <c r="E46" s="67"/>
      <c r="F46" s="20">
        <v>2.4700000000000002</v>
      </c>
      <c r="G46" s="20">
        <f>A46*F46</f>
        <v>0</v>
      </c>
      <c r="I46" s="2"/>
      <c r="J46" s="2"/>
      <c r="K46" s="3" t="s">
        <v>62</v>
      </c>
      <c r="L46" s="2"/>
      <c r="M46" s="2"/>
    </row>
    <row r="47" spans="1:13" s="21" customFormat="1" ht="12" x14ac:dyDescent="0.2">
      <c r="A47" s="16"/>
      <c r="B47" s="17" t="s">
        <v>27</v>
      </c>
      <c r="C47" s="67"/>
      <c r="D47" s="67"/>
      <c r="E47" s="67"/>
      <c r="F47" s="20">
        <v>2.29</v>
      </c>
      <c r="G47" s="20">
        <f>A47*F47</f>
        <v>0</v>
      </c>
      <c r="K47" s="22"/>
    </row>
    <row r="48" spans="1:13" s="21" customFormat="1" ht="12" x14ac:dyDescent="0.2">
      <c r="A48" s="16"/>
      <c r="B48" s="17" t="s">
        <v>28</v>
      </c>
      <c r="C48" s="67"/>
      <c r="D48" s="67"/>
      <c r="E48" s="67"/>
      <c r="F48" s="20">
        <v>2.2000000000000002</v>
      </c>
      <c r="G48" s="20">
        <f>A48*F48</f>
        <v>0</v>
      </c>
      <c r="K48" s="22"/>
    </row>
    <row r="49" spans="1:21" s="21" customFormat="1" ht="12" x14ac:dyDescent="0.2">
      <c r="A49" s="16"/>
      <c r="B49" s="17" t="s">
        <v>29</v>
      </c>
      <c r="C49" s="67"/>
      <c r="D49" s="67"/>
      <c r="E49" s="67"/>
      <c r="F49" s="20">
        <v>2.31</v>
      </c>
      <c r="G49" s="20">
        <f>A49*F49</f>
        <v>0</v>
      </c>
      <c r="K49" s="22"/>
    </row>
    <row r="50" spans="1:21" s="21" customFormat="1" ht="12" x14ac:dyDescent="0.2">
      <c r="A50" s="16"/>
      <c r="B50" s="17" t="s">
        <v>31</v>
      </c>
      <c r="C50" s="67"/>
      <c r="D50" s="67"/>
      <c r="E50" s="67"/>
      <c r="F50" s="20">
        <v>1.98</v>
      </c>
      <c r="G50" s="20">
        <f t="shared" ref="G50:G51" si="3">A50*F50</f>
        <v>0</v>
      </c>
      <c r="K50" s="22"/>
    </row>
    <row r="51" spans="1:21" s="21" customFormat="1" ht="12" x14ac:dyDescent="0.2">
      <c r="A51" s="16"/>
      <c r="B51" s="17" t="s">
        <v>30</v>
      </c>
      <c r="C51" s="67"/>
      <c r="D51" s="67"/>
      <c r="E51" s="67"/>
      <c r="F51" s="20">
        <v>2.2000000000000002</v>
      </c>
      <c r="G51" s="20">
        <f t="shared" si="3"/>
        <v>0</v>
      </c>
      <c r="R51" s="34"/>
      <c r="S51" s="34"/>
      <c r="T51" s="34"/>
      <c r="U51" s="34"/>
    </row>
    <row r="52" spans="1:21" ht="2.25" customHeight="1" x14ac:dyDescent="0.2">
      <c r="A52" s="82"/>
      <c r="B52" s="82"/>
      <c r="C52" s="82"/>
      <c r="D52" s="82"/>
      <c r="E52" s="82"/>
      <c r="F52" s="82"/>
      <c r="G52" s="82"/>
      <c r="R52" s="32"/>
      <c r="S52" s="32"/>
      <c r="T52" s="32"/>
      <c r="U52" s="32"/>
    </row>
    <row r="53" spans="1:21" s="21" customFormat="1" ht="12.75" customHeight="1" x14ac:dyDescent="0.2">
      <c r="A53" s="68" t="s">
        <v>73</v>
      </c>
      <c r="B53" s="68"/>
      <c r="C53" s="68"/>
      <c r="D53" s="37">
        <f>J41</f>
        <v>0</v>
      </c>
      <c r="F53" s="36"/>
      <c r="G53" s="36"/>
      <c r="K53" s="22"/>
      <c r="R53" s="35"/>
      <c r="S53" s="35"/>
      <c r="T53" s="35"/>
      <c r="U53" s="34"/>
    </row>
    <row r="54" spans="1:21" ht="2.25" customHeight="1" x14ac:dyDescent="0.2">
      <c r="A54" s="8"/>
      <c r="B54" s="8"/>
      <c r="C54" s="8"/>
      <c r="D54" s="8"/>
      <c r="E54" s="8"/>
      <c r="F54" s="8"/>
      <c r="G54" s="8"/>
      <c r="R54" s="32"/>
      <c r="S54" s="39"/>
      <c r="T54" s="39"/>
      <c r="U54" s="39"/>
    </row>
    <row r="55" spans="1:21" x14ac:dyDescent="0.2">
      <c r="A55" s="73" t="s">
        <v>45</v>
      </c>
      <c r="B55" s="74"/>
      <c r="C55" s="74"/>
      <c r="D55" s="75"/>
      <c r="E55" s="76" t="s">
        <v>32</v>
      </c>
      <c r="F55" s="77"/>
      <c r="G55" s="41">
        <f>G57/1.06</f>
        <v>0</v>
      </c>
      <c r="R55" s="32"/>
      <c r="S55" s="40"/>
      <c r="T55" s="40"/>
      <c r="U55" s="40"/>
    </row>
    <row r="56" spans="1:21" x14ac:dyDescent="0.2">
      <c r="A56" s="38" t="s">
        <v>74</v>
      </c>
      <c r="B56" s="80"/>
      <c r="C56" s="80"/>
      <c r="D56" s="81"/>
      <c r="E56" s="78" t="s">
        <v>33</v>
      </c>
      <c r="F56" s="79"/>
      <c r="G56" s="42">
        <f>G57/100*6</f>
        <v>0</v>
      </c>
      <c r="R56" s="32"/>
      <c r="S56" s="32"/>
      <c r="T56" s="32"/>
      <c r="U56" s="32"/>
    </row>
    <row r="57" spans="1:21" x14ac:dyDescent="0.2">
      <c r="A57" s="38" t="s">
        <v>75</v>
      </c>
      <c r="B57" s="69"/>
      <c r="C57" s="69"/>
      <c r="D57" s="70"/>
      <c r="E57" s="71" t="s">
        <v>35</v>
      </c>
      <c r="F57" s="72"/>
      <c r="G57" s="43">
        <f>SUM(G11:G30)+SUM(G33:G36)+SUM(G39:G45)+SUM(G46:G51)</f>
        <v>0</v>
      </c>
    </row>
  </sheetData>
  <sheetProtection algorithmName="SHA-512" hashValue="mDau2h1nkgrOzlajl9i4c0iiEuhikCY9rK9EhWd1HkLY4eH0ANflkbuw3cnHQkMCI5hqmSt7OAwbxunk8wplHQ==" saltValue="H2CL1ubrXBecNDVSbqXpRg==" spinCount="100000" sheet="1" objects="1" scenarios="1" selectLockedCells="1"/>
  <mergeCells count="37">
    <mergeCell ref="B57:D57"/>
    <mergeCell ref="E57:F57"/>
    <mergeCell ref="A55:D55"/>
    <mergeCell ref="E55:F55"/>
    <mergeCell ref="C44:E44"/>
    <mergeCell ref="C45:E45"/>
    <mergeCell ref="C46:E46"/>
    <mergeCell ref="C47:E47"/>
    <mergeCell ref="C48:E48"/>
    <mergeCell ref="C49:E49"/>
    <mergeCell ref="C51:E51"/>
    <mergeCell ref="C50:E50"/>
    <mergeCell ref="E56:F56"/>
    <mergeCell ref="B56:D56"/>
    <mergeCell ref="A52:G52"/>
    <mergeCell ref="C41:E41"/>
    <mergeCell ref="C42:E42"/>
    <mergeCell ref="C43:E43"/>
    <mergeCell ref="A53:C53"/>
    <mergeCell ref="C34:E34"/>
    <mergeCell ref="C35:E35"/>
    <mergeCell ref="C36:E36"/>
    <mergeCell ref="A37:G37"/>
    <mergeCell ref="C39:E39"/>
    <mergeCell ref="C38:E38"/>
    <mergeCell ref="C40:E40"/>
    <mergeCell ref="R3:S3"/>
    <mergeCell ref="A6:G6"/>
    <mergeCell ref="A9:G9"/>
    <mergeCell ref="A31:G31"/>
    <mergeCell ref="C33:E33"/>
    <mergeCell ref="C32:E32"/>
    <mergeCell ref="A7:B7"/>
    <mergeCell ref="A8:B8"/>
    <mergeCell ref="C7:G7"/>
    <mergeCell ref="S4:X4"/>
    <mergeCell ref="C8:G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Bestelformulier mini broodjes</vt:lpstr>
      <vt:lpstr>'Bestelformulier mini broodjes'!Afdrukbereik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Tinne Van den Broeck</dc:creator>
  <cp:lastModifiedBy>Davy</cp:lastModifiedBy>
  <cp:lastPrinted>2015-12-10T17:27:47Z</cp:lastPrinted>
  <dcterms:created xsi:type="dcterms:W3CDTF">2015-11-02T10:34:24Z</dcterms:created>
  <dcterms:modified xsi:type="dcterms:W3CDTF">2019-05-09T11:27:05Z</dcterms:modified>
</cp:coreProperties>
</file>